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K13" i="3" l="1"/>
  <c r="AS9" i="3"/>
  <c r="AQ9" i="3"/>
  <c r="AP9" i="3"/>
  <c r="AO9" i="3"/>
  <c r="AN9" i="3"/>
  <c r="AM9" i="3"/>
  <c r="AG9" i="3"/>
  <c r="K14" i="3" s="1"/>
  <c r="AE9" i="3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I9" i="3"/>
  <c r="H9" i="3"/>
  <c r="H13" i="3" s="1"/>
  <c r="G9" i="3"/>
  <c r="G13" i="3" s="1"/>
  <c r="G15" i="3" s="1"/>
  <c r="F9" i="3"/>
  <c r="F13" i="3" s="1"/>
  <c r="E9" i="3"/>
  <c r="E13" i="3" s="1"/>
  <c r="E15" i="3" s="1"/>
  <c r="I14" i="3" l="1"/>
  <c r="J14" i="3" s="1"/>
  <c r="AF9" i="3"/>
  <c r="I13" i="3"/>
  <c r="J9" i="3"/>
  <c r="N13" i="3"/>
  <c r="L13" i="3"/>
  <c r="M13" i="3"/>
  <c r="K15" i="3"/>
  <c r="F14" i="3"/>
  <c r="H14" i="3"/>
  <c r="H15" i="3" s="1"/>
  <c r="M15" i="3" s="1"/>
  <c r="I15" i="3"/>
  <c r="O13" i="3" l="1"/>
  <c r="J13" i="3"/>
  <c r="F15" i="3"/>
  <c r="J15" i="3"/>
  <c r="O15" i="3"/>
  <c r="N15" i="3" l="1"/>
  <c r="L15" i="3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<sst xmlns="http://schemas.openxmlformats.org/spreadsheetml/2006/main" count="76" uniqueCount="34">
  <si>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</si>
  <si>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</si>
  <si>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</si>
  <si>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</si>
  <si>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</si>
  <si>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</si>
  <si>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</si>
  <si>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</si>
  <si>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</si>
  <si>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</si>
  <si>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</si>
  <si>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</si>
  <si>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</si>
  <si>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</si>
  <si>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</si>
  <si>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</si>
  <si>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</si>
  <si>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</si>
  <si>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</si>
  <si>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</si>
  <si>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</si>
  <si>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</si>
  <si>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</si>
  <si>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</si>
  <si>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9.</t>
  </si>
  <si>
    <t>PöU</t>
  </si>
  <si>
    <t>Oskari Kallio</t>
  </si>
  <si>
    <t>PöU = Pöytyän Urheilijat  (1945),  kasvattajaseura</t>
  </si>
  <si>
    <t>5.</t>
  </si>
  <si>
    <t>6.</t>
  </si>
  <si>
    <t>17.9.2002  Karinainen</t>
  </si>
  <si>
    <t>7.</t>
  </si>
  <si>
    <t>JoKo Jun</t>
  </si>
  <si>
    <t>JoKo jun = Jokioisten Koetus Juniorit 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</si>
</sst>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2019</v>
      </c>
      <c r="C4" s="14" t="s">
        <v>24</v>
      </c>
      <c r="D4" s="1" t="s">
        <v>25</v>
      </c>
      <c r="E4" s="12">
        <v>2</v>
      </c>
      <c r="F4" s="12">
        <v>0</v>
      </c>
      <c r="G4" s="12">
        <v>0</v>
      </c>
      <c r="H4" s="13">
        <v>1</v>
      </c>
      <c r="I4" s="12">
        <v>0</v>
      </c>
      <c r="J4" s="32">
        <v>0</v>
      </c>
      <c r="K4" s="19">
        <v>5</v>
      </c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56"/>
      <c r="AI4" s="7"/>
      <c r="AJ4" s="7"/>
      <c r="AK4" s="7"/>
      <c r="AL4" s="10"/>
      <c r="AM4" s="12"/>
      <c r="AN4" s="1"/>
      <c r="AO4" s="13"/>
      <c r="AP4" s="12"/>
      <c r="AQ4" s="12"/>
      <c r="AR4" s="13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28</v>
      </c>
      <c r="Z5" s="1" t="s">
        <v>25</v>
      </c>
      <c r="AA5" s="12">
        <v>10</v>
      </c>
      <c r="AB5" s="12">
        <v>1</v>
      </c>
      <c r="AC5" s="12">
        <v>3</v>
      </c>
      <c r="AD5" s="12">
        <v>9</v>
      </c>
      <c r="AE5" s="12">
        <v>27</v>
      </c>
      <c r="AF5" s="32">
        <v>0.51919999999999999</v>
      </c>
      <c r="AG5" s="19">
        <v>52</v>
      </c>
      <c r="AH5" s="41"/>
      <c r="AI5" s="7"/>
      <c r="AJ5" s="7"/>
      <c r="AK5" s="7"/>
      <c r="AL5" s="10"/>
      <c r="AM5" s="12"/>
      <c r="AN5" s="1"/>
      <c r="AO5" s="13"/>
      <c r="AP5" s="12"/>
      <c r="AQ5" s="12"/>
      <c r="AR5" s="13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67">
        <v>2021</v>
      </c>
      <c r="Y6" s="67" t="s">
        <v>29</v>
      </c>
      <c r="Z6" s="68" t="s">
        <v>25</v>
      </c>
      <c r="AA6" s="67">
        <v>14</v>
      </c>
      <c r="AB6" s="67">
        <v>2</v>
      </c>
      <c r="AC6" s="67">
        <v>9</v>
      </c>
      <c r="AD6" s="67">
        <v>6</v>
      </c>
      <c r="AE6" s="67">
        <v>38</v>
      </c>
      <c r="AF6" s="69">
        <v>0.52049999999999996</v>
      </c>
      <c r="AG6" s="70">
        <v>73</v>
      </c>
      <c r="AH6" s="7"/>
      <c r="AI6" s="7"/>
      <c r="AJ6" s="7"/>
      <c r="AK6" s="7"/>
      <c r="AL6" s="10"/>
      <c r="AM6" s="12"/>
      <c r="AN6" s="1"/>
      <c r="AO6" s="13"/>
      <c r="AP6" s="12"/>
      <c r="AQ6" s="12"/>
      <c r="AR6" s="13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1"/>
      <c r="W7" s="19"/>
      <c r="X7" s="12"/>
      <c r="Y7" s="12"/>
      <c r="Z7" s="1"/>
      <c r="AA7" s="12"/>
      <c r="AB7" s="12"/>
      <c r="AC7" s="12"/>
      <c r="AD7" s="12"/>
      <c r="AE7" s="12"/>
      <c r="AF7" s="32"/>
      <c r="AG7" s="19"/>
      <c r="AH7" s="41"/>
      <c r="AI7" s="7"/>
      <c r="AJ7" s="7"/>
      <c r="AK7" s="7"/>
      <c r="AL7" s="10"/>
      <c r="AM7" s="12"/>
      <c r="AN7" s="1"/>
      <c r="AO7" s="13"/>
      <c r="AP7" s="12"/>
      <c r="AQ7" s="12"/>
      <c r="AR7" s="13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P8" s="10"/>
      <c r="Q8" s="12"/>
      <c r="R8" s="12"/>
      <c r="S8" s="13"/>
      <c r="T8" s="12"/>
      <c r="U8" s="12"/>
      <c r="V8" s="13"/>
      <c r="W8" s="19"/>
      <c r="X8" s="12">
        <v>2023</v>
      </c>
      <c r="Y8" s="12" t="s">
        <v>31</v>
      </c>
      <c r="Z8" s="1" t="s">
        <v>32</v>
      </c>
      <c r="AA8" s="12">
        <v>9</v>
      </c>
      <c r="AB8" s="12">
        <v>1</v>
      </c>
      <c r="AC8" s="12">
        <v>5</v>
      </c>
      <c r="AD8" s="12">
        <v>4</v>
      </c>
      <c r="AE8" s="12">
        <v>35</v>
      </c>
      <c r="AF8" s="66">
        <v>0.51470588235294112</v>
      </c>
      <c r="AG8" s="10">
        <v>68</v>
      </c>
      <c r="AH8" s="41"/>
      <c r="AI8" s="7"/>
      <c r="AJ8" s="7"/>
      <c r="AK8" s="7"/>
      <c r="AL8" s="16"/>
      <c r="AM8" s="12"/>
      <c r="AN8" s="12"/>
      <c r="AO8" s="12"/>
      <c r="AP8" s="12"/>
      <c r="AQ8" s="12"/>
      <c r="AR8" s="12"/>
      <c r="AS8" s="1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2" t="s">
        <v>13</v>
      </c>
      <c r="C9" s="63"/>
      <c r="D9" s="64"/>
      <c r="E9" s="36">
        <f>SUM(E4:E8)</f>
        <v>2</v>
      </c>
      <c r="F9" s="36">
        <f>SUM(F4:F8)</f>
        <v>0</v>
      </c>
      <c r="G9" s="36">
        <f>SUM(G4:G8)</f>
        <v>0</v>
      </c>
      <c r="H9" s="36">
        <f>SUM(H4:H8)</f>
        <v>1</v>
      </c>
      <c r="I9" s="36">
        <f>SUM(I4:I8)</f>
        <v>0</v>
      </c>
      <c r="J9" s="37">
        <f>PRODUCT(I9/K9)</f>
        <v>0</v>
      </c>
      <c r="K9" s="21">
        <f>SUM(K4:K8)</f>
        <v>5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33</v>
      </c>
      <c r="AB9" s="36">
        <f>SUM(AB4:AB8)</f>
        <v>4</v>
      </c>
      <c r="AC9" s="36">
        <f>SUM(AC4:AC8)</f>
        <v>17</v>
      </c>
      <c r="AD9" s="36">
        <f>SUM(AD4:AD8)</f>
        <v>19</v>
      </c>
      <c r="AE9" s="36">
        <f>SUM(AE4:AE8)</f>
        <v>100</v>
      </c>
      <c r="AF9" s="37">
        <f>PRODUCT(AE9/AG9)</f>
        <v>0.51813471502590669</v>
      </c>
      <c r="AG9" s="21">
        <f>SUM(AG4:AG8)</f>
        <v>193</v>
      </c>
      <c r="AH9" s="18"/>
      <c r="AI9" s="29"/>
      <c r="AJ9" s="42"/>
      <c r="AK9" s="43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15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23</v>
      </c>
      <c r="Q11" s="17"/>
      <c r="R11" s="17" t="s">
        <v>10</v>
      </c>
      <c r="S11" s="17"/>
      <c r="T11" s="16" t="s">
        <v>27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5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33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2</v>
      </c>
      <c r="F13" s="48">
        <f>PRODUCT(F9+R9)</f>
        <v>0</v>
      </c>
      <c r="G13" s="48">
        <f>PRODUCT(G9+S9)</f>
        <v>0</v>
      </c>
      <c r="H13" s="48">
        <f>PRODUCT(H9+T9)</f>
        <v>1</v>
      </c>
      <c r="I13" s="48">
        <f>PRODUCT(I9+U9)</f>
        <v>0</v>
      </c>
      <c r="J13" s="65">
        <f>PRODUCT(I13/K13)</f>
        <v>0</v>
      </c>
      <c r="K13" s="16">
        <f>PRODUCT(K9+W9)</f>
        <v>5</v>
      </c>
      <c r="L13" s="54">
        <f>PRODUCT((F13+G13)/E13)</f>
        <v>0</v>
      </c>
      <c r="M13" s="54">
        <f>PRODUCT(H13/E13)</f>
        <v>0.5</v>
      </c>
      <c r="N13" s="54">
        <f>PRODUCT((F13+G13+H13)/E13)</f>
        <v>0.5</v>
      </c>
      <c r="O13" s="54">
        <f>PRODUCT(I13/E13)</f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33</v>
      </c>
      <c r="F14" s="48">
        <f>PRODUCT(AB9+AN9)</f>
        <v>4</v>
      </c>
      <c r="G14" s="48">
        <f>PRODUCT(AC9+AO9)</f>
        <v>17</v>
      </c>
      <c r="H14" s="48">
        <f>PRODUCT(AD9+AP9)</f>
        <v>19</v>
      </c>
      <c r="I14" s="48">
        <f>PRODUCT(AE9+AQ9)</f>
        <v>100</v>
      </c>
      <c r="J14" s="65">
        <f>PRODUCT(I14/K14)</f>
        <v>0.51813471502590669</v>
      </c>
      <c r="K14" s="10">
        <f>PRODUCT(AG9+AS9)</f>
        <v>193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6"/>
      <c r="T14" s="17"/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35</v>
      </c>
      <c r="F15" s="48">
        <f t="shared" ref="F15:I15" si="0">SUM(F12:F14)</f>
        <v>4</v>
      </c>
      <c r="G15" s="48">
        <f t="shared" si="0"/>
        <v>17</v>
      </c>
      <c r="H15" s="48">
        <f t="shared" si="0"/>
        <v>20</v>
      </c>
      <c r="I15" s="48">
        <f t="shared" si="0"/>
        <v>100</v>
      </c>
      <c r="J15" s="65">
        <f>PRODUCT(I15/K15)</f>
        <v>0.50505050505050508</v>
      </c>
      <c r="K15" s="16">
        <f>SUM(K12:K14)</f>
        <v>198</v>
      </c>
      <c r="L15" s="54">
        <f>PRODUCT((F15+G15)/E15)</f>
        <v>0.6</v>
      </c>
      <c r="M15" s="54">
        <f>PRODUCT(H15/E15)</f>
        <v>0.5714285714285714</v>
      </c>
      <c r="N15" s="54">
        <f>PRODUCT((F15+G15+H15)/E15)</f>
        <v>1.1714285714285715</v>
      </c>
      <c r="O15" s="54">
        <f>PRODUCT(I15/E15)</f>
        <v>2.8571428571428572</v>
      </c>
      <c r="Q15" s="10"/>
      <c r="R15" s="10"/>
      <c r="S15" s="10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Y84" s="17"/>
      <c r="Z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7"/>
      <c r="T85" s="17"/>
      <c r="U85" s="17"/>
      <c r="V85" s="17"/>
      <c r="W85" s="17"/>
      <c r="X85" s="17"/>
      <c r="Y85" s="17"/>
      <c r="Z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7"/>
      <c r="T86" s="17"/>
      <c r="U86" s="17"/>
      <c r="V86" s="17"/>
      <c r="W86" s="17"/>
      <c r="X86" s="17"/>
      <c r="Y86" s="17"/>
      <c r="Z86" s="17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7"/>
      <c r="T87" s="17"/>
      <c r="U87" s="17"/>
      <c r="V87" s="17"/>
      <c r="W87" s="17"/>
      <c r="X87" s="17"/>
      <c r="Y87" s="17"/>
      <c r="Z87" s="17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Y157" s="17"/>
      <c r="Z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Y158" s="17"/>
      <c r="Z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7"/>
      <c r="T159" s="17"/>
      <c r="U159" s="17"/>
      <c r="V159" s="17"/>
      <c r="W159" s="17"/>
      <c r="X159" s="17"/>
      <c r="Y159" s="17"/>
      <c r="Z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7"/>
      <c r="T160" s="17"/>
      <c r="U160" s="17"/>
      <c r="V160" s="17"/>
      <c r="W160" s="17"/>
      <c r="X160" s="17"/>
      <c r="Y160" s="17"/>
      <c r="Z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7"/>
      <c r="T161" s="17"/>
      <c r="U161" s="17"/>
      <c r="V161" s="17"/>
      <c r="W161" s="17"/>
      <c r="X161" s="17"/>
      <c r="Y161" s="17"/>
      <c r="Z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7"/>
      <c r="T162" s="17"/>
      <c r="U162" s="17"/>
      <c r="V162" s="17"/>
      <c r="W162" s="17"/>
      <c r="X162" s="17"/>
      <c r="Y162" s="17"/>
      <c r="Z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7"/>
      <c r="T163" s="17"/>
      <c r="U163" s="17"/>
      <c r="V163" s="17"/>
      <c r="W163" s="17"/>
      <c r="X163" s="17"/>
      <c r="Y163" s="17"/>
      <c r="Z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7"/>
      <c r="T164" s="17"/>
      <c r="U164" s="17"/>
      <c r="V164" s="17"/>
      <c r="W164" s="17"/>
      <c r="X164" s="17"/>
      <c r="Y164" s="17"/>
      <c r="Z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7"/>
      <c r="T165" s="17"/>
      <c r="U165" s="17"/>
      <c r="V165" s="17"/>
      <c r="W165" s="17"/>
      <c r="X165" s="17"/>
      <c r="Y165" s="17"/>
      <c r="Z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7"/>
      <c r="T166" s="17"/>
      <c r="U166" s="17"/>
      <c r="V166" s="17"/>
      <c r="W166" s="17"/>
      <c r="X166" s="17"/>
      <c r="Y166" s="17"/>
      <c r="Z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7"/>
      <c r="T167" s="17"/>
      <c r="U167" s="17"/>
      <c r="V167" s="17"/>
      <c r="W167" s="17"/>
      <c r="X167" s="17"/>
      <c r="Y167" s="17"/>
      <c r="Z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7"/>
      <c r="T168" s="17"/>
      <c r="U168" s="17"/>
      <c r="V168" s="17"/>
      <c r="W168" s="17"/>
      <c r="X168" s="17"/>
      <c r="Y168" s="17"/>
      <c r="Z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7"/>
      <c r="T169" s="17"/>
      <c r="U169" s="17"/>
      <c r="V169" s="17"/>
      <c r="W169" s="17"/>
      <c r="X169" s="17"/>
      <c r="Y169" s="17"/>
      <c r="Z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7"/>
      <c r="T170" s="17"/>
      <c r="U170" s="17"/>
      <c r="V170" s="17"/>
      <c r="W170" s="17"/>
      <c r="X170" s="17"/>
      <c r="Y170" s="17"/>
      <c r="Z170" s="17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7"/>
      <c r="T171" s="17"/>
      <c r="U171" s="17"/>
      <c r="V171" s="17"/>
      <c r="W171" s="17"/>
      <c r="X171" s="17"/>
      <c r="Y171" s="17"/>
      <c r="Z171" s="17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7"/>
      <c r="T172" s="17"/>
      <c r="U172" s="17"/>
      <c r="V172" s="17"/>
      <c r="W172" s="17"/>
      <c r="X172" s="17"/>
      <c r="Y172" s="17"/>
      <c r="Z172" s="17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7"/>
      <c r="T173" s="17"/>
      <c r="U173" s="17"/>
      <c r="V173" s="17"/>
      <c r="W173" s="17"/>
      <c r="X173" s="17"/>
      <c r="Y173" s="17"/>
      <c r="Z173" s="17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7"/>
      <c r="T174" s="17"/>
      <c r="U174" s="17"/>
      <c r="V174" s="17"/>
      <c r="W174" s="17"/>
      <c r="X174" s="17"/>
      <c r="Y174" s="17"/>
      <c r="Z174" s="17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7"/>
      <c r="T175" s="17"/>
      <c r="U175" s="17"/>
      <c r="V175" s="17"/>
      <c r="W175" s="17"/>
      <c r="X175" s="17"/>
      <c r="Y175" s="17"/>
      <c r="Z175" s="17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7"/>
      <c r="T176" s="17"/>
      <c r="U176" s="17"/>
      <c r="V176" s="17"/>
      <c r="W176" s="17"/>
      <c r="X176" s="17"/>
      <c r="Y176" s="17"/>
      <c r="Z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7"/>
      <c r="T177" s="17"/>
      <c r="U177" s="17"/>
      <c r="V177" s="17"/>
      <c r="W177" s="17"/>
      <c r="X177" s="17"/>
      <c r="Y177" s="17"/>
      <c r="Z177" s="17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S178" s="17"/>
      <c r="T178" s="17"/>
      <c r="U178" s="17"/>
      <c r="V178" s="17"/>
      <c r="W178" s="17"/>
      <c r="X178" s="17"/>
      <c r="Y178" s="17"/>
      <c r="Z178" s="17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S179" s="17"/>
      <c r="T179" s="17"/>
      <c r="U179" s="17"/>
      <c r="V179" s="17"/>
      <c r="W179" s="17"/>
      <c r="X179" s="17"/>
      <c r="Y179" s="17"/>
      <c r="Z179" s="17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S180" s="17"/>
      <c r="T180" s="17"/>
      <c r="U180" s="17"/>
      <c r="V180" s="17"/>
      <c r="W180" s="17"/>
      <c r="X180" s="17"/>
      <c r="Y180" s="17"/>
      <c r="Z180" s="17"/>
      <c r="AH180" s="10"/>
      <c r="AI180" s="10"/>
      <c r="AJ180" s="10"/>
      <c r="AK180" s="10"/>
      <c r="AL180" s="10"/>
    </row>
    <row r="181" spans="12:38" x14ac:dyDescent="0.25">
      <c r="S181" s="17"/>
      <c r="T181" s="17"/>
      <c r="U181" s="17"/>
      <c r="V181" s="17"/>
      <c r="W181" s="17"/>
      <c r="X181" s="17"/>
      <c r="Y181" s="17"/>
      <c r="Z181" s="17"/>
    </row>
    <row r="182" spans="12:38" x14ac:dyDescent="0.25">
      <c r="S182" s="17"/>
      <c r="T182" s="17"/>
      <c r="U182" s="17"/>
      <c r="V182" s="17"/>
      <c r="W182" s="17"/>
      <c r="X182" s="17"/>
      <c r="Y182" s="17"/>
      <c r="Z182" s="17"/>
    </row>
    <row r="183" spans="12:38" x14ac:dyDescent="0.25">
      <c r="S183" s="17"/>
      <c r="T183" s="17"/>
      <c r="U183" s="17"/>
      <c r="V183" s="17"/>
      <c r="W183" s="17"/>
      <c r="X183" s="17"/>
      <c r="Y183" s="17"/>
      <c r="Z183" s="17"/>
    </row>
    <row r="184" spans="12:38" x14ac:dyDescent="0.25">
      <c r="S184" s="17"/>
      <c r="T184" s="17"/>
      <c r="U184" s="17"/>
      <c r="V184" s="17"/>
      <c r="W184" s="17"/>
      <c r="X184" s="17"/>
      <c r="Y184" s="17"/>
      <c r="Z184" s="17"/>
    </row>
    <row r="185" spans="12:38" x14ac:dyDescent="0.25">
      <c r="S185" s="17"/>
      <c r="T185" s="17"/>
      <c r="U185" s="17"/>
      <c r="V185" s="17"/>
      <c r="W185" s="17"/>
      <c r="X185" s="17"/>
      <c r="Y185" s="17"/>
      <c r="Z185" s="17"/>
    </row>
    <row r="186" spans="12:38" x14ac:dyDescent="0.25">
      <c r="S186" s="17"/>
      <c r="T186" s="17"/>
      <c r="U186" s="17"/>
      <c r="V186" s="17"/>
      <c r="W186" s="17"/>
      <c r="X186" s="17"/>
      <c r="Y186" s="17"/>
      <c r="Z186" s="17"/>
    </row>
    <row r="187" spans="12:38" x14ac:dyDescent="0.25">
      <c r="S187" s="17"/>
      <c r="T187" s="17"/>
      <c r="U187" s="17"/>
      <c r="V187" s="17"/>
      <c r="W187" s="17"/>
      <c r="X187" s="17"/>
      <c r="Y187" s="17"/>
      <c r="Z187" s="17"/>
    </row>
    <row r="188" spans="12:38" x14ac:dyDescent="0.25">
      <c r="S188" s="17"/>
      <c r="T188" s="17"/>
      <c r="U188" s="17"/>
      <c r="V188" s="17"/>
      <c r="W188" s="17"/>
      <c r="X188" s="17"/>
      <c r="Y188" s="17"/>
      <c r="Z188" s="17"/>
    </row>
    <row r="189" spans="12:38" x14ac:dyDescent="0.25">
      <c r="S189" s="17"/>
      <c r="T189" s="17"/>
      <c r="U189" s="17"/>
      <c r="V189" s="17"/>
      <c r="W189" s="17"/>
      <c r="X189" s="17"/>
      <c r="Y189" s="17"/>
      <c r="Z189" s="17"/>
    </row>
    <row r="190" spans="12:38" x14ac:dyDescent="0.25">
      <c r="S190" s="17"/>
      <c r="T190" s="17"/>
      <c r="U190" s="17"/>
      <c r="V190" s="17"/>
      <c r="W190" s="17"/>
      <c r="X190" s="17"/>
      <c r="Y190" s="17"/>
      <c r="Z190" s="17"/>
    </row>
    <row r="191" spans="12:38" x14ac:dyDescent="0.25">
      <c r="S191" s="17"/>
      <c r="T191" s="17"/>
      <c r="U191" s="17"/>
      <c r="V191" s="17"/>
      <c r="W191" s="17"/>
      <c r="X191" s="17"/>
      <c r="Y191" s="17"/>
      <c r="Z191" s="17"/>
    </row>
    <row r="192" spans="12:38" x14ac:dyDescent="0.25">
      <c r="S192" s="17"/>
      <c r="T192" s="17"/>
      <c r="U192" s="17"/>
      <c r="V192" s="17"/>
      <c r="W192" s="17"/>
      <c r="X192" s="17"/>
      <c r="Y192" s="17"/>
      <c r="Z192" s="17"/>
    </row>
  </sheetData>
  <sortState ref="X6:AJ8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2023-08-22T14:14:21Z</dcterms:modified>
</cp:coreProperties>
</file>